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50" windowHeight="13170"/>
  </bookViews>
  <sheets>
    <sheet name="Роспись расходов" sheetId="1" r:id="rId1"/>
  </sheets>
  <definedNames>
    <definedName name="BFT_Print_Titles" localSheetId="0">'Роспись расходов'!$16:$16</definedName>
    <definedName name="LAST_CELL" localSheetId="0">'Роспись расходов'!#REF!</definedName>
    <definedName name="_xlnm.Print_Titles" localSheetId="0">'Роспись расходов'!$16:$16</definedName>
    <definedName name="_xlnm.Print_Area" localSheetId="0">'Роспись расходов'!$A$1:$F$36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/>
  <c r="F23"/>
  <c r="E23"/>
  <c r="E17" s="1"/>
  <c r="F18"/>
  <c r="F17" s="1"/>
  <c r="E18"/>
  <c r="D34"/>
  <c r="D35"/>
  <c r="D29" l="1"/>
  <c r="D32"/>
  <c r="D28"/>
  <c r="D27" s="1"/>
  <c r="D25"/>
  <c r="D23"/>
  <c r="D22"/>
  <c r="D21"/>
  <c r="D20" l="1"/>
  <c r="D19"/>
  <c r="D18" l="1"/>
  <c r="D17" s="1"/>
</calcChain>
</file>

<file path=xl/sharedStrings.xml><?xml version="1.0" encoding="utf-8"?>
<sst xmlns="http://schemas.openxmlformats.org/spreadsheetml/2006/main" count="67" uniqueCount="47">
  <si>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</si>
  <si>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</si>
  <si>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</si>
  <si>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</si>
  <si>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</si>
  <si>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</si>
  <si>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</si>
  <si>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</si>
  <si>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</si>
  <si>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</si>
  <si>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</si>
  <si>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</si>
  <si>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</si>
  <si>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06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</si>
  <si>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</si>
  <si>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</si>
  <si>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</si>
  <si>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</si>
  <si>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</si>
  <si>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</si>
  <si>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НАЦИОНАЛЬНАЯ ЭКОНОМИКА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</si>
  <si>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</si>
  <si>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</si>
  <si>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</si>
  <si>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</si>
  <si>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</si>
  <si>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</si>
  <si>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</si>
  <si>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</si>
  <si>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</si>
  <si>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2025 год</t>
  </si>
  <si>
    <t>2026 год</t>
  </si>
  <si>
    <t>2027 год</t>
  </si>
  <si>
    <t>(рублей)</t>
  </si>
  <si>
    <t>Приложение 4</t>
  </si>
  <si>
    <t xml:space="preserve"> Челябинской области</t>
  </si>
  <si>
    <t>Увельского муниципального округа</t>
  </si>
  <si>
    <t>к Решению Собрания депутатов</t>
  </si>
  <si>
    <t>к Решению Совета депутатов</t>
  </si>
  <si>
    <t>Защита населения и территории от чрезвычайных ситуаций природного и техногенного характера, пожарная безопасность</t>
  </si>
  <si>
    <t>Приложение 5</t>
  </si>
  <si>
    <t>Увельского сельского поселения</t>
  </si>
  <si>
    <t>"О бюджете Увельского сельского поселения</t>
  </si>
  <si>
    <t>от "24" декабря 2024 г. № 37</t>
  </si>
  <si>
    <t>Распределение бюджетных ассигнований по разделам и позразделам классификации расходов Увельского счельского поселения на 2025 год и на плановый период 2026 и 2027 годов</t>
  </si>
  <si>
    <t>УСЛОВНО УТВЕРЖДЕННЫЕ РАСХОДЫ</t>
  </si>
  <si>
    <t>от "25"декабря  2025 г. №87 _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</si>
</sst>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4" fontId="7" fillId="0" borderId="4" xfId="0" applyNumberFormat="1" applyFont="1" applyBorder="1" applyAlignment="1" applyProtection="1">
      <alignment horizontal="right" vertical="top" wrapText="1"/>
    </xf>
    <xf numFmtId="49" fontId="6" fillId="0" borderId="4" xfId="0" applyNumberFormat="1" applyFont="1" applyBorder="1" applyAlignment="1" applyProtection="1">
      <alignment horizontal="left" vertical="top" wrapText="1"/>
    </xf>
    <xf numFmtId="0" fontId="1" fillId="0" borderId="0" xfId="0" applyFont="1" applyFill="1" applyAlignment="1">
      <alignment horizontal="center" vertical="center"/>
    </xf>
    <xf numFmtId="4" fontId="5" fillId="0" borderId="4" xfId="0" applyNumberFormat="1" applyFont="1" applyBorder="1" applyAlignment="1" applyProtection="1">
      <alignment horizontal="right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abSelected="1" view="pageBreakPreview" zoomScale="120" zoomScaleSheetLayoutView="120" workbookViewId="0">
      <selection activeCell="D5" sqref="D5:F5"/>
    </sheetView>
  </sheetViews>
  <sheetFormatPr defaultRowHeight="12.75" customHeight="1"/>
  <cols>
    <col min="1" max="1" width="40.7109375" style="2" customWidth="1"/>
    <col min="2" max="2" width="9.7109375" style="2" customWidth="1"/>
    <col min="3" max="3" width="10.7109375" style="2" customWidth="1"/>
    <col min="4" max="6" width="15.7109375" style="2" customWidth="1"/>
    <col min="7" max="7" width="8.85546875" customWidth="1"/>
  </cols>
  <sheetData>
    <row r="1" spans="1:6" s="1" customFormat="1">
      <c r="A1" s="12"/>
      <c r="B1" s="11"/>
      <c r="C1" s="28" t="s">
        <v>34</v>
      </c>
      <c r="D1" s="28"/>
      <c r="E1" s="28"/>
      <c r="F1" s="28"/>
    </row>
    <row r="2" spans="1:6" s="1" customFormat="1">
      <c r="A2" s="25"/>
      <c r="C2" s="14"/>
      <c r="D2" s="14"/>
      <c r="E2" s="27" t="s">
        <v>37</v>
      </c>
      <c r="F2" s="27"/>
    </row>
    <row r="3" spans="1:6" s="1" customFormat="1" ht="12.75" customHeight="1">
      <c r="B3" s="14"/>
      <c r="C3" s="14"/>
      <c r="D3" s="14"/>
      <c r="E3" s="27" t="s">
        <v>36</v>
      </c>
      <c r="F3" s="27"/>
    </row>
    <row r="4" spans="1:6" s="5" customFormat="1" ht="12.75" customHeight="1">
      <c r="A4" s="12"/>
      <c r="B4" s="12"/>
      <c r="C4" s="12"/>
      <c r="D4" s="12"/>
      <c r="E4" s="27" t="s">
        <v>35</v>
      </c>
      <c r="F4" s="27"/>
    </row>
    <row r="5" spans="1:6" s="2" customFormat="1" ht="13.5" customHeight="1">
      <c r="A5" s="12"/>
      <c r="B5" s="11"/>
      <c r="C5" s="11"/>
      <c r="D5" s="30" t="s">
        <v>46</v>
      </c>
      <c r="E5" s="31"/>
      <c r="F5" s="31"/>
    </row>
    <row r="6" spans="1:6" s="2" customFormat="1" ht="13.5" customHeight="1">
      <c r="A6" s="12"/>
      <c r="B6" s="11"/>
      <c r="C6" s="11"/>
      <c r="D6" s="11"/>
      <c r="E6" s="11"/>
      <c r="F6" s="11"/>
    </row>
    <row r="7" spans="1:6" s="2" customFormat="1" ht="13.5" customHeight="1">
      <c r="A7" s="12"/>
      <c r="B7" s="11"/>
      <c r="C7" s="28" t="s">
        <v>40</v>
      </c>
      <c r="D7" s="28"/>
      <c r="E7" s="28"/>
      <c r="F7" s="28"/>
    </row>
    <row r="8" spans="1:6" s="2" customFormat="1" ht="13.5" customHeight="1">
      <c r="A8" s="12"/>
      <c r="B8" s="27" t="s">
        <v>38</v>
      </c>
      <c r="C8" s="27"/>
      <c r="D8" s="27"/>
      <c r="E8" s="27"/>
      <c r="F8" s="27"/>
    </row>
    <row r="9" spans="1:6" s="2" customFormat="1" ht="13.5" customHeight="1">
      <c r="A9" s="12"/>
      <c r="B9" s="12"/>
      <c r="C9" s="12"/>
      <c r="D9" s="34" t="s">
        <v>41</v>
      </c>
      <c r="E9" s="34"/>
      <c r="F9" s="34"/>
    </row>
    <row r="10" spans="1:6" s="2" customFormat="1" ht="12.75" customHeight="1">
      <c r="A10" s="13"/>
      <c r="B10" s="13"/>
      <c r="C10" s="32" t="s">
        <v>42</v>
      </c>
      <c r="D10" s="32"/>
      <c r="E10" s="32"/>
      <c r="F10" s="32"/>
    </row>
    <row r="11" spans="1:6" s="2" customFormat="1" ht="12" customHeight="1">
      <c r="A11" s="13"/>
      <c r="B11" s="13"/>
      <c r="C11" s="13"/>
      <c r="D11" s="30" t="s">
        <v>43</v>
      </c>
      <c r="E11" s="31"/>
      <c r="F11" s="31"/>
    </row>
    <row r="12" spans="1:6" s="2" customFormat="1">
      <c r="B12" s="3"/>
      <c r="C12" s="3"/>
      <c r="D12" s="11"/>
      <c r="E12" s="4"/>
      <c r="F12" s="4"/>
    </row>
    <row r="13" spans="1:6" s="2" customFormat="1" ht="26.25" customHeight="1">
      <c r="A13" s="33" t="s">
        <v>44</v>
      </c>
      <c r="B13" s="33"/>
      <c r="C13" s="33"/>
      <c r="D13" s="33"/>
      <c r="E13" s="33"/>
      <c r="F13" s="33"/>
    </row>
    <row r="14" spans="1:6" s="2" customFormat="1">
      <c r="A14" s="35"/>
      <c r="B14" s="35"/>
      <c r="C14" s="35"/>
      <c r="D14" s="35"/>
      <c r="E14" s="35"/>
      <c r="F14" s="35"/>
    </row>
    <row r="15" spans="1:6" s="2" customFormat="1" ht="13.5" customHeight="1">
      <c r="A15" s="9"/>
      <c r="B15" s="9"/>
      <c r="C15" s="9"/>
      <c r="D15" s="29" t="s">
        <v>33</v>
      </c>
      <c r="E15" s="29"/>
      <c r="F15" s="29"/>
    </row>
    <row r="16" spans="1:6" s="2" customFormat="1">
      <c r="A16" s="6" t="s">
        <v>0</v>
      </c>
      <c r="B16" s="10" t="s">
        <v>1</v>
      </c>
      <c r="C16" s="10" t="s">
        <v>2</v>
      </c>
      <c r="D16" s="6" t="s">
        <v>30</v>
      </c>
      <c r="E16" s="7" t="s">
        <v>31</v>
      </c>
      <c r="F16" s="8" t="s">
        <v>32</v>
      </c>
    </row>
    <row r="17" spans="1:6">
      <c r="A17" s="15" t="s">
        <v>3</v>
      </c>
      <c r="B17" s="16"/>
      <c r="C17" s="16"/>
      <c r="D17" s="17">
        <f>D18+D23+D25+D27+D29+D32+D34</f>
        <v>119938994.34000002</v>
      </c>
      <c r="E17" s="17">
        <f>E18+E23+E25+E27+E29+E32+E34+E36</f>
        <v>31264809.289999995</v>
      </c>
      <c r="F17" s="17">
        <f>F18+F23+F25+F27+F29+F32+F34+F36</f>
        <v>32466786.450000003</v>
      </c>
    </row>
    <row r="18" spans="1:6">
      <c r="A18" s="18" t="s">
        <v>4</v>
      </c>
      <c r="B18" s="19" t="s">
        <v>5</v>
      </c>
      <c r="C18" s="19"/>
      <c r="D18" s="20">
        <f>D19+D20+D21+D22</f>
        <v>17147014.620000001</v>
      </c>
      <c r="E18" s="20">
        <f>E19+E20+E21+E22</f>
        <v>15506486.559999999</v>
      </c>
      <c r="F18" s="20">
        <f>F19+F20+F21+F22</f>
        <v>15486863.190000001</v>
      </c>
    </row>
    <row r="19" spans="1:6" ht="24" customHeight="1">
      <c r="A19" s="21" t="s">
        <v>7</v>
      </c>
      <c r="B19" s="22" t="s">
        <v>5</v>
      </c>
      <c r="C19" s="22" t="s">
        <v>6</v>
      </c>
      <c r="D19" s="23">
        <f>1896669.8-39113.55</f>
        <v>1857556.25</v>
      </c>
      <c r="E19" s="23">
        <v>1774848.51</v>
      </c>
      <c r="F19" s="23">
        <v>1774848.51</v>
      </c>
    </row>
    <row r="20" spans="1:6" ht="45">
      <c r="A20" s="21" t="s">
        <v>9</v>
      </c>
      <c r="B20" s="22" t="s">
        <v>5</v>
      </c>
      <c r="C20" s="22" t="s">
        <v>8</v>
      </c>
      <c r="D20" s="23">
        <f>1298796.96-237391.08</f>
        <v>1061405.8799999999</v>
      </c>
      <c r="E20" s="23">
        <v>1236031.6299999999</v>
      </c>
      <c r="F20" s="23">
        <v>1236031.6299999999</v>
      </c>
    </row>
    <row r="21" spans="1:6" ht="36.75" customHeight="1">
      <c r="A21" s="21" t="s">
        <v>11</v>
      </c>
      <c r="B21" s="22" t="s">
        <v>5</v>
      </c>
      <c r="C21" s="22" t="s">
        <v>10</v>
      </c>
      <c r="D21" s="23">
        <f>12754813.18+1007175.26</f>
        <v>13761988.439999999</v>
      </c>
      <c r="E21" s="23">
        <v>12473446.42</v>
      </c>
      <c r="F21" s="23">
        <v>12453823.050000001</v>
      </c>
    </row>
    <row r="22" spans="1:6">
      <c r="A22" s="21" t="s">
        <v>15</v>
      </c>
      <c r="B22" s="22" t="s">
        <v>5</v>
      </c>
      <c r="C22" s="22" t="s">
        <v>14</v>
      </c>
      <c r="D22" s="23">
        <f>454264.05+11800</f>
        <v>466064.05</v>
      </c>
      <c r="E22" s="23">
        <v>22160</v>
      </c>
      <c r="F22" s="23">
        <v>22160</v>
      </c>
    </row>
    <row r="23" spans="1:6">
      <c r="A23" s="18" t="s">
        <v>16</v>
      </c>
      <c r="B23" s="19" t="s">
        <v>6</v>
      </c>
      <c r="C23" s="19"/>
      <c r="D23" s="20">
        <f>D24</f>
        <v>1409316.47</v>
      </c>
      <c r="E23" s="20">
        <f>E24</f>
        <v>1531714.29</v>
      </c>
      <c r="F23" s="20">
        <f>F24</f>
        <v>1585571.45</v>
      </c>
    </row>
    <row r="24" spans="1:6">
      <c r="A24" s="21" t="s">
        <v>17</v>
      </c>
      <c r="B24" s="22" t="s">
        <v>6</v>
      </c>
      <c r="C24" s="22" t="s">
        <v>8</v>
      </c>
      <c r="D24" s="23">
        <v>1409316.47</v>
      </c>
      <c r="E24" s="23">
        <v>1531714.29</v>
      </c>
      <c r="F24" s="23">
        <v>1585571.45</v>
      </c>
    </row>
    <row r="25" spans="1:6" ht="21">
      <c r="A25" s="18" t="s">
        <v>18</v>
      </c>
      <c r="B25" s="19" t="s">
        <v>8</v>
      </c>
      <c r="C25" s="19"/>
      <c r="D25" s="20">
        <f>D26</f>
        <v>278260</v>
      </c>
      <c r="E25" s="20">
        <v>253000</v>
      </c>
      <c r="F25" s="20">
        <v>253000</v>
      </c>
    </row>
    <row r="26" spans="1:6" ht="33.75">
      <c r="A26" s="21" t="s">
        <v>39</v>
      </c>
      <c r="B26" s="22" t="s">
        <v>8</v>
      </c>
      <c r="C26" s="22" t="s">
        <v>19</v>
      </c>
      <c r="D26" s="23">
        <v>278260</v>
      </c>
      <c r="E26" s="23">
        <v>253000</v>
      </c>
      <c r="F26" s="23">
        <v>253000</v>
      </c>
    </row>
    <row r="27" spans="1:6">
      <c r="A27" s="18" t="s">
        <v>20</v>
      </c>
      <c r="B27" s="19" t="s">
        <v>10</v>
      </c>
      <c r="C27" s="19"/>
      <c r="D27" s="20">
        <f>D28</f>
        <v>3296077.87</v>
      </c>
      <c r="E27" s="20">
        <v>0</v>
      </c>
      <c r="F27" s="20">
        <v>0</v>
      </c>
    </row>
    <row r="28" spans="1:6">
      <c r="A28" s="21" t="s">
        <v>22</v>
      </c>
      <c r="B28" s="22" t="s">
        <v>10</v>
      </c>
      <c r="C28" s="22" t="s">
        <v>21</v>
      </c>
      <c r="D28" s="23">
        <f>3305310-9232.13</f>
        <v>3296077.87</v>
      </c>
      <c r="E28" s="23">
        <v>0</v>
      </c>
      <c r="F28" s="23">
        <v>0</v>
      </c>
    </row>
    <row r="29" spans="1:6">
      <c r="A29" s="18" t="s">
        <v>23</v>
      </c>
      <c r="B29" s="19" t="s">
        <v>12</v>
      </c>
      <c r="C29" s="19"/>
      <c r="D29" s="20">
        <f>D30+D31</f>
        <v>94029339.300000012</v>
      </c>
      <c r="E29" s="20">
        <v>12362758.1</v>
      </c>
      <c r="F29" s="20">
        <v>12729822.1</v>
      </c>
    </row>
    <row r="30" spans="1:6">
      <c r="A30" s="21" t="s">
        <v>24</v>
      </c>
      <c r="B30" s="22" t="s">
        <v>12</v>
      </c>
      <c r="C30" s="22" t="s">
        <v>6</v>
      </c>
      <c r="D30" s="23">
        <v>68722308.180000007</v>
      </c>
      <c r="E30" s="23">
        <v>0</v>
      </c>
      <c r="F30" s="23">
        <v>0</v>
      </c>
    </row>
    <row r="31" spans="1:6">
      <c r="A31" s="21" t="s">
        <v>25</v>
      </c>
      <c r="B31" s="22" t="s">
        <v>12</v>
      </c>
      <c r="C31" s="22" t="s">
        <v>8</v>
      </c>
      <c r="D31" s="23">
        <f>24559152.43+780273.63-0.01-32394.93</f>
        <v>25307031.119999997</v>
      </c>
      <c r="E31" s="23">
        <v>12362758.1</v>
      </c>
      <c r="F31" s="23">
        <v>12729822.1</v>
      </c>
    </row>
    <row r="32" spans="1:6">
      <c r="A32" s="18" t="s">
        <v>26</v>
      </c>
      <c r="B32" s="19" t="s">
        <v>13</v>
      </c>
      <c r="C32" s="19"/>
      <c r="D32" s="20">
        <f>D33</f>
        <v>2797225.22</v>
      </c>
      <c r="E32" s="20">
        <v>0</v>
      </c>
      <c r="F32" s="20">
        <v>0</v>
      </c>
    </row>
    <row r="33" spans="1:6" ht="22.5">
      <c r="A33" s="21" t="s">
        <v>27</v>
      </c>
      <c r="B33" s="22" t="s">
        <v>13</v>
      </c>
      <c r="C33" s="22" t="s">
        <v>12</v>
      </c>
      <c r="D33" s="23">
        <v>2797225.22</v>
      </c>
      <c r="E33" s="23">
        <v>0</v>
      </c>
      <c r="F33" s="23">
        <v>0</v>
      </c>
    </row>
    <row r="34" spans="1:6">
      <c r="A34" s="18" t="s">
        <v>28</v>
      </c>
      <c r="B34" s="19" t="s">
        <v>19</v>
      </c>
      <c r="C34" s="19"/>
      <c r="D34" s="20">
        <f>D35</f>
        <v>981760.86</v>
      </c>
      <c r="E34" s="20">
        <v>867576.96</v>
      </c>
      <c r="F34" s="20">
        <v>867576.96</v>
      </c>
    </row>
    <row r="35" spans="1:6">
      <c r="A35" s="21" t="s">
        <v>29</v>
      </c>
      <c r="B35" s="22" t="s">
        <v>19</v>
      </c>
      <c r="C35" s="22" t="s">
        <v>8</v>
      </c>
      <c r="D35" s="23">
        <f>885505.11+96255.75</f>
        <v>981760.86</v>
      </c>
      <c r="E35" s="23">
        <v>867576.96</v>
      </c>
      <c r="F35" s="23">
        <v>867576.96</v>
      </c>
    </row>
    <row r="36" spans="1:6">
      <c r="A36" s="24" t="s">
        <v>45</v>
      </c>
      <c r="B36" s="22"/>
      <c r="C36" s="22"/>
      <c r="D36" s="23"/>
      <c r="E36" s="26">
        <v>743273.38</v>
      </c>
      <c r="F36" s="26">
        <v>1543952.75</v>
      </c>
    </row>
  </sheetData>
  <mergeCells count="13">
    <mergeCell ref="E2:F2"/>
    <mergeCell ref="C1:F1"/>
    <mergeCell ref="E4:F4"/>
    <mergeCell ref="D15:F15"/>
    <mergeCell ref="D5:F5"/>
    <mergeCell ref="B8:F8"/>
    <mergeCell ref="D11:F11"/>
    <mergeCell ref="C10:F10"/>
    <mergeCell ref="A13:F13"/>
    <mergeCell ref="C7:F7"/>
    <mergeCell ref="D9:F9"/>
    <mergeCell ref="E3:F3"/>
    <mergeCell ref="A14:F14"/>
  </mergeCells>
  <pageMargins left="0.98425196850393704" right="0.39370078740157483" top="0.39370078740157483" bottom="0.39370078740157483" header="0.19685039370078741" footer="0.19685039370078741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2025-12-08T03:31:50Z</cp:lastPrinted>
  <dcterms:created xsi:type="dcterms:W3CDTF">2020-03-13T09:08:53Z</dcterms:created>
  <dcterms:modified xsi:type="dcterms:W3CDTF">2026-01-20T04:51:41Z</dcterms:modified>
</cp:coreProperties>
</file>